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olanda\Desktop\2017\EDOS.FINAN.17\2do.TRIM17\ASEG\ASEG.2do.17\Digital_LDF\Instructivos_LDF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1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E76" i="3" l="1"/>
  <c r="F76" i="3"/>
  <c r="F44" i="3"/>
  <c r="F56" i="3" s="1"/>
  <c r="B44" i="3"/>
  <c r="B59" i="3" s="1"/>
  <c r="C44" i="3"/>
  <c r="C59" i="3" s="1"/>
  <c r="E44" i="3"/>
  <c r="E56" i="3" s="1"/>
  <c r="E78" i="3" l="1"/>
  <c r="F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<sst xmlns="http://schemas.openxmlformats.org/spreadsheetml/2006/main" count="121" uniqueCount="120">
  <si>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</si>
  <si>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</si>
  <si>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</si>
  <si>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</si>
  <si>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</si>
  <si>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</si>
  <si>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</si>
  <si>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</si>
  <si>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</si>
  <si>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</si>
  <si>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</si>
  <si>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</si>
  <si>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</si>
  <si>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</si>
  <si>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</si>
  <si>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</si>
  <si>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</si>
  <si>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</si>
  <si>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</si>
  <si>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</si>
  <si>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</si>
  <si>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</si>
  <si>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</si>
  <si>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</si>
  <si>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</si>
  <si>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</si>
  <si>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</si>
  <si>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</si>
  <si>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</si>
  <si>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</si>
  <si>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</si>
  <si>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</si>
  <si>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</si>
  <si>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</si>
  <si>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</si>
  <si>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</si>
  <si>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</si>
  <si>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</si>
  <si>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</si>
  <si>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</si>
  <si>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</si>
  <si>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</si>
  <si>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</si>
  <si>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</si>
  <si>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</si>
  <si>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</si>
  <si>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</si>
  <si>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</si>
  <si>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</si>
  <si>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</si>
  <si>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</si>
  <si>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</si>
  <si>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</si>
  <si>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</si>
  <si>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</si>
  <si>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</si>
  <si>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</si>
  <si>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</si>
  <si>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</si>
  <si>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</si>
  <si>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</si>
  <si>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</si>
  <si>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</si>
  <si>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</si>
  <si>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</si>
  <si>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</si>
  <si>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</si>
  <si>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</si>
  <si>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</si>
  <si>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</si>
  <si>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</si>
  <si>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</si>
  <si>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</si>
  <si>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</si>
  <si>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</si>
  <si>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</si>
  <si>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</si>
  <si>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</si>
  <si>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</si>
  <si>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</si>
  <si>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</si>
  <si>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</si>
  <si>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</si>
  <si>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</si>
  <si>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</si>
  <si>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</si>
  <si>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</si>
  <si>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</si>
  <si>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</si>
  <si>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</si>
  <si>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</si>
  <si>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</si>
  <si>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</si>
  <si>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</si>
  <si>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</si>
  <si>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</si>
  <si>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</si>
  <si>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</si>
  <si>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</si>
  <si>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</si>
  <si>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</si>
  <si>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</si>
  <si>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</si>
  <si>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</si>
  <si>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</si>
  <si>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</si>
  <si>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</si>
  <si>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</si>
  <si>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</si>
  <si>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</si>
  <si>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</si>
  <si>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</si>
  <si>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</si>
  <si>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</si>
  <si>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</si>
  <si>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</si>
  <si>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</si>
  <si>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</si>
  <si>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</si>
  <si>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INSTITUTO TECNOLÓGICO SUPERIOR DE PURÍSIMA DEL RINCÓN.
Estado de Situación Financiera Detallado - LDF
al 30 de Junio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</si>
</sst>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633402</xdr:colOff>
      <xdr:row>82</xdr:row>
      <xdr:rowOff>142874</xdr:rowOff>
    </xdr:from>
    <xdr:to>
      <xdr:col>3</xdr:col>
      <xdr:colOff>3567102</xdr:colOff>
      <xdr:row>88</xdr:row>
      <xdr:rowOff>94614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 txBox="1"/>
      </xdr:nvSpPr>
      <xdr:spPr>
        <a:xfrm>
          <a:off x="5967402" y="13489780"/>
          <a:ext cx="2933700" cy="8089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C.P.  Javier Leobardo Soto Enriquez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Subdirector Administrativo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1452552</xdr:colOff>
      <xdr:row>82</xdr:row>
      <xdr:rowOff>142874</xdr:rowOff>
    </xdr:from>
    <xdr:to>
      <xdr:col>1</xdr:col>
      <xdr:colOff>347652</xdr:colOff>
      <xdr:row>88</xdr:row>
      <xdr:rowOff>94614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 txBox="1"/>
      </xdr:nvSpPr>
      <xdr:spPr>
        <a:xfrm>
          <a:off x="1452552" y="13489780"/>
          <a:ext cx="2657475" cy="8089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________________________________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Dra. Mirna Ireri Sánchez Gómez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  <a:p>
          <a:pPr algn="ctr">
            <a:spcAft>
              <a:spcPts val="0"/>
            </a:spcAft>
          </a:pPr>
          <a:r>
            <a:rPr lang="es-MX" sz="1000" b="1">
              <a:solidFill>
                <a:srgbClr val="000000"/>
              </a:solidFill>
              <a:effectLst/>
              <a:latin typeface="Arial" panose="020B0604020202020204" pitchFamily="34" charset="0"/>
              <a:ea typeface="Times New Roman" panose="02020603050405020304" pitchFamily="18" charset="0"/>
            </a:rPr>
            <a:t>Directora General</a:t>
          </a:r>
          <a:endParaRPr lang="es-MX" sz="1200">
            <a:effectLst/>
            <a:latin typeface="Times New Roman" panose="02020603050405020304" pitchFamily="18" charset="0"/>
            <a:ea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80" zoomScaleNormal="80" workbookViewId="0">
      <selection activeCell="D86" sqref="D86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27091487.289999999</v>
      </c>
      <c r="C6" s="9">
        <f>SUM(C7:C13)</f>
        <v>40814985.310000002</v>
      </c>
      <c r="D6" s="5" t="s">
        <v>6</v>
      </c>
      <c r="E6" s="9">
        <f>SUM(E7:E15)</f>
        <v>224256.21000000002</v>
      </c>
      <c r="F6" s="9">
        <f>SUM(F7:F15)</f>
        <v>15959038.129999999</v>
      </c>
    </row>
    <row r="7" spans="1:6" x14ac:dyDescent="0.2">
      <c r="A7" s="10" t="s">
        <v>7</v>
      </c>
      <c r="B7" s="9"/>
      <c r="C7" s="9"/>
      <c r="D7" s="11" t="s">
        <v>8</v>
      </c>
      <c r="E7" s="9">
        <v>-135</v>
      </c>
      <c r="F7" s="9">
        <v>6788.6</v>
      </c>
    </row>
    <row r="8" spans="1:6" x14ac:dyDescent="0.2">
      <c r="A8" s="10" t="s">
        <v>9</v>
      </c>
      <c r="B8" s="9">
        <v>27091487.289999999</v>
      </c>
      <c r="C8" s="9">
        <v>40814985.310000002</v>
      </c>
      <c r="D8" s="11" t="s">
        <v>10</v>
      </c>
      <c r="E8" s="9">
        <v>-596528.68999999994</v>
      </c>
      <c r="F8" s="9">
        <v>-446562.21</v>
      </c>
    </row>
    <row r="9" spans="1:6" x14ac:dyDescent="0.2">
      <c r="A9" s="10" t="s">
        <v>11</v>
      </c>
      <c r="B9" s="9"/>
      <c r="C9" s="9"/>
      <c r="D9" s="11" t="s">
        <v>12</v>
      </c>
      <c r="E9" s="9">
        <v>0</v>
      </c>
      <c r="F9" s="9">
        <v>0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112700.43</v>
      </c>
      <c r="F13" s="9">
        <v>67467.39</v>
      </c>
    </row>
    <row r="14" spans="1:6" x14ac:dyDescent="0.2">
      <c r="A14" s="3" t="s">
        <v>21</v>
      </c>
      <c r="B14" s="9">
        <f>SUM(B15:B21)</f>
        <v>23874.079999999998</v>
      </c>
      <c r="C14" s="9">
        <f>SUM(C15:C21)</f>
        <v>9466.69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708219.47</v>
      </c>
      <c r="F15" s="9">
        <v>16331344.35</v>
      </c>
    </row>
    <row r="16" spans="1:6" x14ac:dyDescent="0.2">
      <c r="A16" s="10" t="s">
        <v>25</v>
      </c>
      <c r="B16" s="9">
        <v>0.01</v>
      </c>
      <c r="C16" s="9">
        <v>0.01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18874.07</v>
      </c>
      <c r="C17" s="9">
        <v>9466.68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5000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0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15294047.799999999</v>
      </c>
      <c r="C22" s="9">
        <f>SUM(C23:C27)</f>
        <v>11738230.199999999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1629146.36</v>
      </c>
      <c r="C23" s="9">
        <v>3030399.62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13664901.439999999</v>
      </c>
      <c r="C26" s="9">
        <v>8707830.5800000001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2.08</v>
      </c>
      <c r="F39" s="9">
        <f>SUM(F40:F42)</f>
        <v>2.08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2.06</v>
      </c>
      <c r="F40" s="9">
        <v>2.06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0.02</v>
      </c>
      <c r="F42" s="9">
        <v>0.02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42409409.169999994</v>
      </c>
      <c r="C44" s="7">
        <f>C6+C14+C22+C28+C34+C35+C38</f>
        <v>52562682.200000003</v>
      </c>
      <c r="D44" s="8" t="s">
        <v>80</v>
      </c>
      <c r="E44" s="7">
        <f>E6+E16+E20+E23+E24+E28+E35+E39</f>
        <v>224258.29</v>
      </c>
      <c r="F44" s="7">
        <f>F6+F16+F20+F23+F24+F28+F35+F39</f>
        <v>15959040.209999999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17380062.379999999</v>
      </c>
      <c r="C49" s="9">
        <v>8490609.7100000009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6706916.79</v>
      </c>
      <c r="C50" s="9">
        <v>4507422.12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0</v>
      </c>
      <c r="C51" s="9">
        <v>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-436257.87</v>
      </c>
      <c r="C52" s="9">
        <v>-436257.87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0.04</v>
      </c>
      <c r="C53" s="9">
        <v>0.04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224258.29</v>
      </c>
      <c r="F56" s="7">
        <f>F54+F44</f>
        <v>15959040.209999999</v>
      </c>
    </row>
    <row r="57" spans="1:6" x14ac:dyDescent="0.2">
      <c r="A57" s="12" t="s">
        <v>100</v>
      </c>
      <c r="B57" s="7">
        <f>SUM(B47:B55)</f>
        <v>23650721.339999996</v>
      </c>
      <c r="C57" s="7">
        <f>SUM(C47:C55)</f>
        <v>12561774.000000002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66060130.50999999</v>
      </c>
      <c r="C59" s="7">
        <f>C44+C57</f>
        <v>65124456.200000003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61294480.240000002</v>
      </c>
      <c r="F60" s="9">
        <f>SUM(F61:F63)</f>
        <v>45942221.189999998</v>
      </c>
    </row>
    <row r="61" spans="1:6" x14ac:dyDescent="0.2">
      <c r="A61" s="13"/>
      <c r="B61" s="9"/>
      <c r="C61" s="9"/>
      <c r="D61" s="5" t="s">
        <v>104</v>
      </c>
      <c r="E61" s="9">
        <v>61294480.240000002</v>
      </c>
      <c r="F61" s="9">
        <v>45942221.189999998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4541391.9800000004</v>
      </c>
      <c r="F65" s="9">
        <f>SUM(F66:F70)</f>
        <v>3223194.8</v>
      </c>
    </row>
    <row r="66" spans="1:6" x14ac:dyDescent="0.2">
      <c r="A66" s="13"/>
      <c r="B66" s="9"/>
      <c r="C66" s="9"/>
      <c r="D66" s="5" t="s">
        <v>108</v>
      </c>
      <c r="E66" s="9">
        <v>1512340.65</v>
      </c>
      <c r="F66" s="9">
        <v>74230.649999999994</v>
      </c>
    </row>
    <row r="67" spans="1:6" x14ac:dyDescent="0.2">
      <c r="A67" s="13"/>
      <c r="B67" s="9"/>
      <c r="C67" s="9"/>
      <c r="D67" s="5" t="s">
        <v>109</v>
      </c>
      <c r="E67" s="9">
        <v>3029051.33</v>
      </c>
      <c r="F67" s="9">
        <v>3148964.15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65835872.219999999</v>
      </c>
      <c r="F76" s="7">
        <f>F60+F65+F72</f>
        <v>49165415.989999995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66060130.509999998</v>
      </c>
      <c r="F78" s="7">
        <f>F56+F76</f>
        <v>65124456.199999996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scale="54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Yolanda</cp:lastModifiedBy>
  <cp:lastPrinted>2017-07-31T21:09:41Z</cp:lastPrinted>
  <dcterms:created xsi:type="dcterms:W3CDTF">2017-01-11T17:17:46Z</dcterms:created>
  <dcterms:modified xsi:type="dcterms:W3CDTF">2017-07-31T21:09:44Z</dcterms:modified>
</cp:coreProperties>
</file>